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https://cemichevalcom.sharepoint.com/sites/Gnral/Documents partages/École d'équitation/Compétition/Document Saison/Documents 2026/"/>
    </mc:Choice>
  </mc:AlternateContent>
  <xr:revisionPtr revIDLastSave="0" documentId="8_{0A0DB247-DB96-481A-9B2D-D5855219BAF6}" xr6:coauthVersionLast="47" xr6:coauthVersionMax="47" xr10:uidLastSave="{00000000-0000-0000-0000-000000000000}"/>
  <bookViews>
    <workbookView xWindow="28680" yWindow="195" windowWidth="25440" windowHeight="15270" xr2:uid="{D83B559F-D666-44DD-B623-4973C6498D26}"/>
  </bookViews>
  <sheets>
    <sheet name="Inscription classes 2026 CEMI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64" i="1" s="1"/>
  <c r="H20" i="1"/>
  <c r="H19" i="1"/>
  <c r="H89" i="1"/>
  <c r="H90" i="1"/>
  <c r="H91" i="1"/>
  <c r="H88" i="1"/>
  <c r="H87" i="1"/>
  <c r="H86" i="1"/>
  <c r="H79" i="1"/>
  <c r="H78" i="1"/>
  <c r="H73" i="1"/>
  <c r="H74" i="1"/>
  <c r="H75" i="1"/>
  <c r="H76" i="1"/>
  <c r="H69" i="1"/>
  <c r="H18" i="1"/>
  <c r="H17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42" i="1"/>
  <c r="H10" i="1"/>
  <c r="H11" i="1"/>
  <c r="H12" i="1"/>
  <c r="H13" i="1"/>
  <c r="H14" i="1"/>
  <c r="H15" i="1"/>
  <c r="H9" i="1"/>
  <c r="H72" i="1"/>
  <c r="H70" i="1" l="1"/>
  <c r="H83" i="1" s="1"/>
  <c r="H92" i="1" s="1"/>
</calcChain>
</file>

<file path=xl/sharedStrings.xml><?xml version="1.0" encoding="utf-8"?>
<sst xmlns="http://schemas.openxmlformats.org/spreadsheetml/2006/main" count="160" uniqueCount="85">
  <si>
    <t>Concours Dressage Mille-Iles 15 &amp; 16 août 2026</t>
  </si>
  <si>
    <t>Nom du cavalier:</t>
  </si>
  <si>
    <t xml:space="preserve">Nom du cheval : </t>
  </si>
  <si>
    <t>Classes offertes le samedi</t>
  </si>
  <si>
    <t>Junior / Amateur</t>
  </si>
  <si>
    <t>Ouvert</t>
  </si>
  <si>
    <t>Dimension</t>
  </si>
  <si>
    <t>Qté</t>
  </si>
  <si>
    <t>Coût</t>
  </si>
  <si>
    <t>Total</t>
  </si>
  <si>
    <t>Kur Initiation</t>
  </si>
  <si>
    <t>20X60</t>
  </si>
  <si>
    <t>Kur Entraînement</t>
  </si>
  <si>
    <t>Kur Niveau 1</t>
  </si>
  <si>
    <t>Kur Niveau 2</t>
  </si>
  <si>
    <t>Kur Niveau 3</t>
  </si>
  <si>
    <t>Kur Niveau 4</t>
  </si>
  <si>
    <t>KUR Pas de deux</t>
  </si>
  <si>
    <t>Inscrire le niveau du Pas de deux:</t>
  </si>
  <si>
    <t>Assiette de dressage Initiation</t>
  </si>
  <si>
    <t>Assiette de dressage Entraînement</t>
  </si>
  <si>
    <t>Bout'choux en laisse</t>
  </si>
  <si>
    <t>A</t>
  </si>
  <si>
    <t>B</t>
  </si>
  <si>
    <t>Initiation Jeune Cavalier</t>
  </si>
  <si>
    <t>Initiation Poney</t>
  </si>
  <si>
    <t>C</t>
  </si>
  <si>
    <t>Initiation Junior</t>
  </si>
  <si>
    <t>Initiation Amateur</t>
  </si>
  <si>
    <t>Initiation Ouvert (20x60)</t>
  </si>
  <si>
    <t>Entraînement Poney</t>
  </si>
  <si>
    <t>Entraînement Junior</t>
  </si>
  <si>
    <t>Entraînement Amateur</t>
  </si>
  <si>
    <t>Entraînement Ouvert (20x60)</t>
  </si>
  <si>
    <t>Niveau 1 Poney</t>
  </si>
  <si>
    <t>Niveau 1 Junior</t>
  </si>
  <si>
    <t>Niveau 1 Amateur</t>
  </si>
  <si>
    <t>Niveau 1 Ouvert</t>
  </si>
  <si>
    <t>Niveau 2 Junior / Amateur</t>
  </si>
  <si>
    <t>Niveau 2 Ouvert</t>
  </si>
  <si>
    <t>Niveau 3 Junior / Amateur</t>
  </si>
  <si>
    <t>Niveau 3 Ouvert</t>
  </si>
  <si>
    <t>Niveau 4 Junior / Amateur</t>
  </si>
  <si>
    <t>Niveau 4 Ouvert</t>
  </si>
  <si>
    <t>Classes offertes le dimanche</t>
  </si>
  <si>
    <t>Reprise</t>
  </si>
  <si>
    <t>Para-Équestre</t>
  </si>
  <si>
    <t xml:space="preserve">Para svp inscrire Grade et test : </t>
  </si>
  <si>
    <t>TOTAL CLASSES</t>
  </si>
  <si>
    <t xml:space="preserve">Si vous désirez une mesure de poney, inscrire le nom du poney: </t>
  </si>
  <si>
    <t>Items</t>
  </si>
  <si>
    <t>Info</t>
  </si>
  <si>
    <t>Frais d'administration</t>
  </si>
  <si>
    <t>Obligatoire</t>
  </si>
  <si>
    <t>Frais total des classes</t>
  </si>
  <si>
    <t>Boxes :</t>
  </si>
  <si>
    <t>Location de boxe - Arrivée dimanche (ripe non incluse, frais de terrain inclus)</t>
  </si>
  <si>
    <t>Location de boxe - Arrivée samedi (ripe non incluse, frais de terrain inclus)</t>
  </si>
  <si>
    <t>Location de boxe - Arrivée Vendredi (ripe non incluse, frais de terrain inclus)</t>
  </si>
  <si>
    <r>
      <t xml:space="preserve">Stalles permanentes (disponibilités à confirmer) - </t>
    </r>
    <r>
      <rPr>
        <sz val="10"/>
        <color rgb="FF000000"/>
        <rFont val="Calibri Light"/>
        <family val="2"/>
      </rPr>
      <t xml:space="preserve">Ajouter 34,50$ </t>
    </r>
    <r>
      <rPr>
        <i/>
        <sz val="10"/>
        <rFont val="Calibri Light"/>
        <family val="2"/>
      </rPr>
      <t>par jours de location</t>
    </r>
  </si>
  <si>
    <t>Sac de ripe - Minimum de 2 par achats</t>
  </si>
  <si>
    <t>Autres :</t>
  </si>
  <si>
    <t>Cheval non participant</t>
  </si>
  <si>
    <t>Frais de terrain pour cheval sans boxe ou boxe partagé, pour le concours entier</t>
  </si>
  <si>
    <t>Attention! Prendre note qu'afin de faciliter les calculs, les taxes sont déjà incluses dans les prix ci-haut!</t>
  </si>
  <si>
    <t>TPS 122612377RT001</t>
  </si>
  <si>
    <t>TVQ 1010098633TQ0001</t>
  </si>
  <si>
    <t>SOUS-TOTAL (tx incluses)</t>
  </si>
  <si>
    <t>Frais non taxables</t>
  </si>
  <si>
    <t>Numéro Cavalier / Cheval</t>
  </si>
  <si>
    <t>Frais pour inscription tardive</t>
  </si>
  <si>
    <t>Test Anti-Dopage</t>
  </si>
  <si>
    <t>Redevance Canada Équestre</t>
  </si>
  <si>
    <t>Quote-Part AERLLL Dressage</t>
  </si>
  <si>
    <t>Ambulance</t>
  </si>
  <si>
    <t>TOTAL</t>
  </si>
  <si>
    <t>L'inscription doit être reçue avant le:  Vendredi 7 AOÛT à 20h00</t>
  </si>
  <si>
    <t xml:space="preserve">Virement interac par courriel </t>
  </si>
  <si>
    <t>courriel : josee@cemicheval.com</t>
  </si>
  <si>
    <t>Veuillez mentionner le nom du cavalier dans la note</t>
  </si>
  <si>
    <t>Nul besoin de mot de passe</t>
  </si>
  <si>
    <t xml:space="preserve">Paiement par chèque </t>
  </si>
  <si>
    <t>Émettre le paiement au nom de: Centre Équestre des Mille-Iles</t>
  </si>
  <si>
    <t>Adresse de correspondance : 646 Boulevard des Mille-Iles, Laval, Qc, H7J 1E4</t>
  </si>
  <si>
    <t>Contact : Josée L'Abbée josee@cemicheval.com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</si>
</sst>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_);[Red]\(#,##0.00\ &quot;$&quot;\)"/>
  </numFmts>
  <fonts count="16">
    <font>
      <sz val="11"/>
      <color theme="1"/>
      <name val="Aptos Narrow"/>
      <family val="2"/>
      <scheme val="minor"/>
    </font>
    <font>
      <sz val="11"/>
      <color theme="1"/>
      <name val="Calibri Light"/>
      <family val="2"/>
    </font>
    <font>
      <b/>
      <sz val="8"/>
      <color rgb="FF000000"/>
      <name val="Calibri Light"/>
      <family val="2"/>
    </font>
    <font>
      <sz val="11"/>
      <color rgb="FF000000"/>
      <name val="Calibri Light"/>
      <family val="2"/>
    </font>
    <font>
      <sz val="9"/>
      <color rgb="FF000000"/>
      <name val="Calibri Light"/>
      <family val="2"/>
    </font>
    <font>
      <i/>
      <sz val="9"/>
      <color rgb="FF000000"/>
      <name val="Calibri Light"/>
      <family val="2"/>
    </font>
    <font>
      <b/>
      <sz val="11"/>
      <color rgb="FF000000"/>
      <name val="Calibri Light"/>
      <family val="2"/>
    </font>
    <font>
      <b/>
      <sz val="10"/>
      <color rgb="FF000000"/>
      <name val="Calibri Light"/>
      <family val="2"/>
    </font>
    <font>
      <sz val="12"/>
      <color theme="1"/>
      <name val="Calibri Light"/>
      <family val="2"/>
    </font>
    <font>
      <sz val="20"/>
      <color theme="1"/>
      <name val="Calibri Light"/>
      <family val="2"/>
    </font>
    <font>
      <b/>
      <sz val="12"/>
      <color rgb="FF000000"/>
      <name val="Calibri Light"/>
      <family val="2"/>
    </font>
    <font>
      <b/>
      <i/>
      <u/>
      <sz val="12"/>
      <color rgb="FF000000"/>
      <name val="Calibri Light"/>
      <family val="2"/>
    </font>
    <font>
      <sz val="12"/>
      <color rgb="FF000000"/>
      <name val="Calibri Light"/>
      <family val="2"/>
    </font>
    <font>
      <sz val="10"/>
      <color rgb="FF000000"/>
      <name val="Calibri Light"/>
      <family val="2"/>
    </font>
    <font>
      <i/>
      <u/>
      <sz val="11"/>
      <color rgb="FF000000"/>
      <name val="Calibri Light"/>
      <family val="2"/>
    </font>
    <font>
      <i/>
      <sz val="1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0" xfId="0" applyFont="1"/>
    <xf numFmtId="0" fontId="8" fillId="0" borderId="0" xfId="0" applyFont="1"/>
    <xf numFmtId="0" fontId="12" fillId="2" borderId="20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8" fillId="2" borderId="0" xfId="0" applyFont="1" applyFill="1"/>
    <xf numFmtId="0" fontId="1" fillId="2" borderId="0" xfId="0" applyFont="1" applyFill="1"/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2" fillId="2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8" fillId="2" borderId="0" xfId="0" applyFont="1" applyFill="1" applyAlignment="1">
      <alignment horizontal="right"/>
    </xf>
    <xf numFmtId="0" fontId="1" fillId="2" borderId="0" xfId="0" applyFont="1" applyFill="1" applyAlignment="1">
      <alignment horizontal="right"/>
    </xf>
    <xf numFmtId="164" fontId="12" fillId="2" borderId="34" xfId="0" applyNumberFormat="1" applyFont="1" applyFill="1" applyBorder="1" applyAlignment="1">
      <alignment horizontal="right"/>
    </xf>
    <xf numFmtId="0" fontId="12" fillId="2" borderId="29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11" fillId="2" borderId="28" xfId="0" applyFont="1" applyFill="1" applyBorder="1" applyAlignment="1">
      <alignment vertical="center"/>
    </xf>
    <xf numFmtId="0" fontId="12" fillId="2" borderId="42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/>
    </xf>
    <xf numFmtId="0" fontId="12" fillId="2" borderId="43" xfId="0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right" wrapText="1"/>
    </xf>
    <xf numFmtId="16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center"/>
    </xf>
    <xf numFmtId="164" fontId="3" fillId="2" borderId="14" xfId="0" applyNumberFormat="1" applyFont="1" applyFill="1" applyBorder="1" applyAlignment="1">
      <alignment horizontal="right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14" xfId="0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right" wrapText="1"/>
    </xf>
    <xf numFmtId="0" fontId="3" fillId="2" borderId="20" xfId="0" applyFont="1" applyFill="1" applyBorder="1" applyAlignment="1">
      <alignment horizontal="center" vertical="center"/>
    </xf>
    <xf numFmtId="164" fontId="3" fillId="2" borderId="47" xfId="0" applyNumberFormat="1" applyFont="1" applyFill="1" applyBorder="1" applyAlignment="1">
      <alignment horizontal="right" wrapText="1"/>
    </xf>
    <xf numFmtId="0" fontId="3" fillId="2" borderId="40" xfId="0" applyFont="1" applyFill="1" applyBorder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164" fontId="3" fillId="2" borderId="31" xfId="0" applyNumberFormat="1" applyFont="1" applyFill="1" applyBorder="1" applyAlignment="1">
      <alignment horizontal="right"/>
    </xf>
    <xf numFmtId="164" fontId="3" fillId="2" borderId="31" xfId="0" applyNumberFormat="1" applyFont="1" applyFill="1" applyBorder="1" applyAlignment="1">
      <alignment horizontal="right" vertical="center"/>
    </xf>
    <xf numFmtId="164" fontId="3" fillId="2" borderId="44" xfId="0" applyNumberFormat="1" applyFont="1" applyFill="1" applyBorder="1" applyAlignment="1">
      <alignment horizontal="right"/>
    </xf>
    <xf numFmtId="0" fontId="3" fillId="2" borderId="41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/>
    </xf>
    <xf numFmtId="164" fontId="3" fillId="2" borderId="23" xfId="0" applyNumberFormat="1" applyFont="1" applyFill="1" applyBorder="1" applyAlignment="1">
      <alignment horizontal="right"/>
    </xf>
    <xf numFmtId="164" fontId="3" fillId="2" borderId="23" xfId="0" applyNumberFormat="1" applyFont="1" applyFill="1" applyBorder="1" applyAlignment="1">
      <alignment horizontal="right" vertical="center"/>
    </xf>
    <xf numFmtId="164" fontId="3" fillId="2" borderId="45" xfId="0" applyNumberFormat="1" applyFont="1" applyFill="1" applyBorder="1" applyAlignment="1">
      <alignment horizontal="right"/>
    </xf>
    <xf numFmtId="164" fontId="3" fillId="2" borderId="21" xfId="0" applyNumberFormat="1" applyFont="1" applyFill="1" applyBorder="1" applyAlignment="1">
      <alignment horizontal="right"/>
    </xf>
    <xf numFmtId="0" fontId="3" fillId="2" borderId="17" xfId="0" applyFont="1" applyFill="1" applyBorder="1" applyAlignment="1">
      <alignment horizontal="center" vertical="center"/>
    </xf>
    <xf numFmtId="164" fontId="3" fillId="2" borderId="17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horizontal="right" vertical="center"/>
    </xf>
    <xf numFmtId="164" fontId="3" fillId="2" borderId="18" xfId="0" applyNumberFormat="1" applyFont="1" applyFill="1" applyBorder="1" applyAlignment="1">
      <alignment horizontal="right"/>
    </xf>
    <xf numFmtId="0" fontId="1" fillId="2" borderId="46" xfId="0" applyFont="1" applyFill="1" applyBorder="1"/>
    <xf numFmtId="164" fontId="3" fillId="2" borderId="47" xfId="0" applyNumberFormat="1" applyFont="1" applyFill="1" applyBorder="1" applyAlignment="1">
      <alignment horizontal="right" vertical="center"/>
    </xf>
    <xf numFmtId="164" fontId="3" fillId="2" borderId="48" xfId="0" applyNumberFormat="1" applyFont="1" applyFill="1" applyBorder="1" applyAlignment="1">
      <alignment horizontal="right"/>
    </xf>
    <xf numFmtId="0" fontId="3" fillId="2" borderId="16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164" fontId="3" fillId="2" borderId="14" xfId="0" applyNumberFormat="1" applyFont="1" applyFill="1" applyBorder="1" applyAlignment="1">
      <alignment horizontal="right" vertical="center"/>
    </xf>
    <xf numFmtId="0" fontId="3" fillId="2" borderId="19" xfId="0" applyFont="1" applyFill="1" applyBorder="1" applyAlignment="1">
      <alignment vertical="center"/>
    </xf>
    <xf numFmtId="164" fontId="3" fillId="2" borderId="20" xfId="0" applyNumberFormat="1" applyFont="1" applyFill="1" applyBorder="1" applyAlignment="1">
      <alignment horizontal="right" vertical="center"/>
    </xf>
    <xf numFmtId="0" fontId="3" fillId="2" borderId="32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center" vertical="center"/>
    </xf>
    <xf numFmtId="164" fontId="3" fillId="2" borderId="33" xfId="0" applyNumberFormat="1" applyFont="1" applyFill="1" applyBorder="1" applyAlignment="1">
      <alignment horizontal="right"/>
    </xf>
    <xf numFmtId="164" fontId="3" fillId="2" borderId="33" xfId="0" applyNumberFormat="1" applyFont="1" applyFill="1" applyBorder="1" applyAlignment="1">
      <alignment horizontal="right" vertical="center"/>
    </xf>
    <xf numFmtId="164" fontId="3" fillId="2" borderId="34" xfId="0" applyNumberFormat="1" applyFont="1" applyFill="1" applyBorder="1" applyAlignment="1">
      <alignment horizontal="right"/>
    </xf>
    <xf numFmtId="164" fontId="3" fillId="2" borderId="14" xfId="0" applyNumberFormat="1" applyFont="1" applyFill="1" applyBorder="1" applyAlignment="1">
      <alignment horizontal="right"/>
    </xf>
    <xf numFmtId="164" fontId="3" fillId="2" borderId="20" xfId="0" applyNumberFormat="1" applyFont="1" applyFill="1" applyBorder="1" applyAlignment="1">
      <alignment horizontal="right"/>
    </xf>
    <xf numFmtId="0" fontId="12" fillId="2" borderId="18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right" vertical="center" wrapText="1"/>
    </xf>
    <xf numFmtId="164" fontId="3" fillId="2" borderId="21" xfId="0" applyNumberFormat="1" applyFont="1" applyFill="1" applyBorder="1" applyAlignment="1">
      <alignment horizontal="right" vertical="center" wrapText="1"/>
    </xf>
    <xf numFmtId="164" fontId="3" fillId="2" borderId="48" xfId="0" applyNumberFormat="1" applyFont="1" applyFill="1" applyBorder="1" applyAlignment="1">
      <alignment horizontal="right" vertical="center" wrapText="1"/>
    </xf>
    <xf numFmtId="164" fontId="3" fillId="2" borderId="23" xfId="0" applyNumberFormat="1" applyFont="1" applyFill="1" applyBorder="1" applyAlignment="1">
      <alignment horizontal="right" wrapText="1"/>
    </xf>
    <xf numFmtId="0" fontId="6" fillId="2" borderId="7" xfId="0" applyFont="1" applyFill="1" applyBorder="1" applyAlignment="1">
      <alignment horizontal="right"/>
    </xf>
    <xf numFmtId="164" fontId="1" fillId="2" borderId="4" xfId="0" applyNumberFormat="1" applyFont="1" applyFill="1" applyBorder="1" applyAlignment="1">
      <alignment horizontal="right"/>
    </xf>
    <xf numFmtId="0" fontId="12" fillId="2" borderId="4" xfId="0" applyFont="1" applyFill="1" applyBorder="1" applyAlignment="1">
      <alignment horizontal="center"/>
    </xf>
    <xf numFmtId="0" fontId="3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horizontal="right" vertical="center"/>
    </xf>
    <xf numFmtId="164" fontId="3" fillId="3" borderId="18" xfId="0" applyNumberFormat="1" applyFont="1" applyFill="1" applyBorder="1" applyAlignment="1">
      <alignment horizontal="right"/>
    </xf>
    <xf numFmtId="0" fontId="3" fillId="3" borderId="22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right" vertical="center"/>
    </xf>
    <xf numFmtId="164" fontId="3" fillId="3" borderId="23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vertical="center"/>
    </xf>
    <xf numFmtId="0" fontId="3" fillId="3" borderId="20" xfId="0" applyFont="1" applyFill="1" applyBorder="1" applyAlignment="1">
      <alignment horizontal="center" vertical="center"/>
    </xf>
    <xf numFmtId="164" fontId="3" fillId="3" borderId="20" xfId="0" applyNumberFormat="1" applyFont="1" applyFill="1" applyBorder="1" applyAlignment="1">
      <alignment horizontal="right" vertical="center"/>
    </xf>
    <xf numFmtId="164" fontId="3" fillId="3" borderId="21" xfId="0" applyNumberFormat="1" applyFont="1" applyFill="1" applyBorder="1" applyAlignment="1">
      <alignment horizontal="right"/>
    </xf>
    <xf numFmtId="0" fontId="3" fillId="2" borderId="49" xfId="0" applyFont="1" applyFill="1" applyBorder="1" applyAlignment="1">
      <alignment vertical="center" wrapText="1"/>
    </xf>
    <xf numFmtId="0" fontId="3" fillId="2" borderId="46" xfId="0" applyFont="1" applyFill="1" applyBorder="1" applyAlignment="1">
      <alignment horizontal="center" vertical="center"/>
    </xf>
    <xf numFmtId="164" fontId="3" fillId="2" borderId="48" xfId="0" applyNumberFormat="1" applyFont="1" applyFill="1" applyBorder="1" applyAlignment="1">
      <alignment horizontal="right" vertical="center"/>
    </xf>
    <xf numFmtId="164" fontId="3" fillId="2" borderId="50" xfId="0" applyNumberFormat="1" applyFont="1" applyFill="1" applyBorder="1" applyAlignment="1">
      <alignment horizontal="right"/>
    </xf>
    <xf numFmtId="0" fontId="3" fillId="2" borderId="30" xfId="0" applyFont="1" applyFill="1" applyBorder="1" applyAlignment="1">
      <alignment vertical="center" wrapText="1"/>
    </xf>
    <xf numFmtId="164" fontId="3" fillId="2" borderId="15" xfId="0" applyNumberFormat="1" applyFont="1" applyFill="1" applyBorder="1" applyAlignment="1">
      <alignment horizontal="right" vertical="center"/>
    </xf>
    <xf numFmtId="164" fontId="3" fillId="3" borderId="14" xfId="0" applyNumberFormat="1" applyFont="1" applyFill="1" applyBorder="1" applyAlignment="1">
      <alignment horizontal="right"/>
    </xf>
    <xf numFmtId="0" fontId="3" fillId="3" borderId="16" xfId="0" applyFont="1" applyFill="1" applyBorder="1" applyAlignment="1">
      <alignment vertical="center" wrapText="1"/>
    </xf>
    <xf numFmtId="164" fontId="3" fillId="3" borderId="17" xfId="0" applyNumberFormat="1" applyFont="1" applyFill="1" applyBorder="1" applyAlignment="1">
      <alignment horizontal="right"/>
    </xf>
    <xf numFmtId="164" fontId="3" fillId="3" borderId="20" xfId="0" applyNumberFormat="1" applyFont="1" applyFill="1" applyBorder="1" applyAlignment="1">
      <alignment horizontal="right"/>
    </xf>
    <xf numFmtId="0" fontId="3" fillId="3" borderId="17" xfId="0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right" wrapText="1"/>
    </xf>
    <xf numFmtId="0" fontId="3" fillId="3" borderId="37" xfId="0" applyFont="1" applyFill="1" applyBorder="1" applyAlignment="1">
      <alignment horizontal="right"/>
    </xf>
    <xf numFmtId="0" fontId="6" fillId="2" borderId="0" xfId="0" applyFont="1" applyFill="1" applyAlignment="1">
      <alignment vertical="center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3" fillId="2" borderId="47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right" vertical="center"/>
      <protection locked="0"/>
    </xf>
    <xf numFmtId="0" fontId="10" fillId="0" borderId="3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11" fillId="2" borderId="16" xfId="0" applyFont="1" applyFill="1" applyBorder="1" applyAlignment="1">
      <alignment horizontal="left" vertical="center"/>
    </xf>
    <xf numFmtId="0" fontId="11" fillId="2" borderId="17" xfId="0" applyFont="1" applyFill="1" applyBorder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3" fillId="2" borderId="24" xfId="0" applyFont="1" applyFill="1" applyBorder="1" applyAlignment="1">
      <alignment horizontal="center" wrapText="1"/>
    </xf>
    <xf numFmtId="0" fontId="3" fillId="2" borderId="25" xfId="0" applyFont="1" applyFill="1" applyBorder="1" applyAlignment="1">
      <alignment horizontal="center" wrapText="1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42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11" fillId="4" borderId="7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0" fontId="12" fillId="4" borderId="4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4" fillId="3" borderId="19" xfId="0" applyFont="1" applyFill="1" applyBorder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 wrapText="1"/>
    </xf>
    <xf numFmtId="0" fontId="14" fillId="3" borderId="2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3" fillId="3" borderId="35" xfId="0" applyFont="1" applyFill="1" applyBorder="1" applyAlignment="1">
      <alignment vertical="center"/>
    </xf>
    <xf numFmtId="0" fontId="3" fillId="3" borderId="36" xfId="0" applyFont="1" applyFill="1" applyBorder="1" applyAlignment="1">
      <alignment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left" vertical="center"/>
    </xf>
    <xf numFmtId="0" fontId="11" fillId="2" borderId="30" xfId="0" applyFont="1" applyFill="1" applyBorder="1" applyAlignment="1">
      <alignment horizontal="left" vertical="center"/>
    </xf>
    <xf numFmtId="0" fontId="3" fillId="2" borderId="46" xfId="0" applyFont="1" applyFill="1" applyBorder="1" applyAlignment="1">
      <alignment horizontal="left" vertical="center"/>
    </xf>
    <xf numFmtId="0" fontId="3" fillId="2" borderId="47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11" fillId="2" borderId="18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164" fontId="3" fillId="0" borderId="17" xfId="0" applyNumberFormat="1" applyFont="1" applyFill="1" applyBorder="1" applyAlignment="1">
      <alignment horizontal="right"/>
    </xf>
    <xf numFmtId="164" fontId="3" fillId="0" borderId="17" xfId="0" applyNumberFormat="1" applyFont="1" applyFill="1" applyBorder="1" applyAlignment="1">
      <alignment horizontal="right" vertical="center"/>
    </xf>
    <xf numFmtId="164" fontId="3" fillId="0" borderId="18" xfId="0" applyNumberFormat="1" applyFont="1" applyFill="1" applyBorder="1" applyAlignment="1">
      <alignment horizontal="right"/>
    </xf>
    <xf numFmtId="0" fontId="3" fillId="0" borderId="22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164" fontId="3" fillId="0" borderId="14" xfId="0" applyNumberFormat="1" applyFont="1" applyFill="1" applyBorder="1" applyAlignment="1">
      <alignment horizontal="right"/>
    </xf>
    <xf numFmtId="164" fontId="3" fillId="0" borderId="14" xfId="0" applyNumberFormat="1" applyFont="1" applyFill="1" applyBorder="1" applyAlignment="1">
      <alignment horizontal="right" vertical="center"/>
    </xf>
    <xf numFmtId="164" fontId="3" fillId="0" borderId="23" xfId="0" applyNumberFormat="1" applyFont="1" applyFill="1" applyBorder="1" applyAlignment="1">
      <alignment horizontal="right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  <protection locked="0"/>
    </xf>
    <xf numFmtId="164" fontId="3" fillId="0" borderId="20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 vertical="center"/>
    </xf>
    <xf numFmtId="164" fontId="3" fillId="0" borderId="21" xfId="0" applyNumberFormat="1" applyFont="1" applyFill="1" applyBorder="1" applyAlignment="1">
      <alignment horizontal="right"/>
    </xf>
    <xf numFmtId="0" fontId="3" fillId="3" borderId="15" xfId="0" applyFont="1" applyFill="1" applyBorder="1" applyAlignment="1">
      <alignment horizontal="center" vertical="center"/>
    </xf>
    <xf numFmtId="0" fontId="3" fillId="3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22A70-FDB0-4C50-A64C-A3CD1B0D12F5}">
  <sheetPr>
    <pageSetUpPr fitToPage="1"/>
  </sheetPr>
  <dimension ref="A1:K102"/>
  <sheetViews>
    <sheetView tabSelected="1" topLeftCell="A10" zoomScale="145" zoomScaleNormal="145" workbookViewId="0">
      <selection activeCell="C21" sqref="C21:C23"/>
    </sheetView>
  </sheetViews>
  <sheetFormatPr defaultColWidth="11.42578125" defaultRowHeight="15"/>
  <cols>
    <col min="1" max="1" width="34.7109375" style="1" customWidth="1"/>
    <col min="2" max="2" width="10.85546875" style="18" bestFit="1" customWidth="1"/>
    <col min="3" max="3" width="9" style="1" customWidth="1"/>
    <col min="4" max="4" width="9.5703125" style="13" bestFit="1" customWidth="1"/>
    <col min="5" max="5" width="10.85546875" style="18" bestFit="1" customWidth="1"/>
    <col min="6" max="6" width="9" style="1" customWidth="1"/>
    <col min="7" max="7" width="8.7109375" style="22" bestFit="1" customWidth="1"/>
    <col min="8" max="8" width="11.5703125" style="13" bestFit="1" customWidth="1"/>
    <col min="9" max="9" width="11.42578125" style="9"/>
    <col min="10" max="16384" width="11.42578125" style="1"/>
  </cols>
  <sheetData>
    <row r="1" spans="1:9" ht="15" customHeight="1">
      <c r="A1" s="139" t="s">
        <v>0</v>
      </c>
      <c r="B1" s="140"/>
      <c r="C1" s="140"/>
      <c r="D1" s="140"/>
      <c r="E1" s="140"/>
      <c r="F1" s="140"/>
      <c r="G1" s="140"/>
      <c r="H1" s="141"/>
    </row>
    <row r="2" spans="1:9" ht="15.75" customHeight="1" thickBot="1">
      <c r="A2" s="142"/>
      <c r="B2" s="143"/>
      <c r="C2" s="143"/>
      <c r="D2" s="143"/>
      <c r="E2" s="143"/>
      <c r="F2" s="143"/>
      <c r="G2" s="143"/>
      <c r="H2" s="144"/>
    </row>
    <row r="3" spans="1:9" ht="7.5" customHeight="1" thickBot="1">
      <c r="A3" s="145"/>
      <c r="B3" s="145"/>
      <c r="C3" s="145"/>
      <c r="D3" s="145"/>
      <c r="E3" s="145"/>
      <c r="F3" s="145"/>
      <c r="G3" s="145"/>
      <c r="H3" s="145"/>
    </row>
    <row r="4" spans="1:9" ht="15.75">
      <c r="A4" s="124" t="s">
        <v>1</v>
      </c>
      <c r="B4" s="146"/>
      <c r="C4" s="146"/>
      <c r="D4" s="146"/>
      <c r="E4" s="146"/>
      <c r="F4" s="146"/>
      <c r="G4" s="146"/>
      <c r="H4" s="147"/>
    </row>
    <row r="5" spans="1:9" ht="16.5" thickBot="1">
      <c r="A5" s="125" t="s">
        <v>2</v>
      </c>
      <c r="B5" s="148"/>
      <c r="C5" s="148"/>
      <c r="D5" s="148"/>
      <c r="E5" s="148"/>
      <c r="F5" s="148"/>
      <c r="G5" s="148"/>
      <c r="H5" s="149"/>
    </row>
    <row r="6" spans="1:9" s="2" customFormat="1" ht="7.5" customHeight="1" thickBot="1">
      <c r="A6" s="138"/>
      <c r="B6" s="138"/>
      <c r="C6" s="138"/>
      <c r="D6" s="138"/>
      <c r="E6" s="138"/>
      <c r="F6" s="138"/>
      <c r="G6" s="138"/>
      <c r="H6" s="138"/>
      <c r="I6" s="8"/>
    </row>
    <row r="7" spans="1:9" s="2" customFormat="1" ht="15.75">
      <c r="A7" s="156" t="s">
        <v>3</v>
      </c>
      <c r="B7" s="161" t="s">
        <v>4</v>
      </c>
      <c r="C7" s="162"/>
      <c r="D7" s="163"/>
      <c r="E7" s="161" t="s">
        <v>5</v>
      </c>
      <c r="F7" s="162"/>
      <c r="G7" s="163"/>
      <c r="H7" s="26"/>
      <c r="I7" s="8"/>
    </row>
    <row r="8" spans="1:9" s="2" customFormat="1" ht="16.5" thickBot="1">
      <c r="A8" s="157"/>
      <c r="B8" s="12" t="s">
        <v>6</v>
      </c>
      <c r="C8" s="3" t="s">
        <v>7</v>
      </c>
      <c r="D8" s="27" t="s">
        <v>8</v>
      </c>
      <c r="E8" s="12" t="s">
        <v>6</v>
      </c>
      <c r="F8" s="3" t="s">
        <v>7</v>
      </c>
      <c r="G8" s="7" t="s">
        <v>8</v>
      </c>
      <c r="H8" s="28" t="s">
        <v>9</v>
      </c>
      <c r="I8" s="8"/>
    </row>
    <row r="9" spans="1:9" s="2" customFormat="1" ht="15.75">
      <c r="A9" s="45" t="s">
        <v>10</v>
      </c>
      <c r="B9" s="46" t="s">
        <v>11</v>
      </c>
      <c r="C9" s="110"/>
      <c r="D9" s="47">
        <v>46</v>
      </c>
      <c r="E9" s="46" t="s">
        <v>11</v>
      </c>
      <c r="F9" s="110"/>
      <c r="G9" s="48">
        <v>46</v>
      </c>
      <c r="H9" s="49">
        <f>+(C9*D9)+(F9*G9)</f>
        <v>0</v>
      </c>
      <c r="I9" s="8"/>
    </row>
    <row r="10" spans="1:9" s="2" customFormat="1" ht="15.75">
      <c r="A10" s="50" t="s">
        <v>12</v>
      </c>
      <c r="B10" s="51" t="s">
        <v>11</v>
      </c>
      <c r="C10" s="111"/>
      <c r="D10" s="52">
        <v>46</v>
      </c>
      <c r="E10" s="51" t="s">
        <v>11</v>
      </c>
      <c r="F10" s="111"/>
      <c r="G10" s="53">
        <v>46</v>
      </c>
      <c r="H10" s="54">
        <f t="shared" ref="H10:H15" si="0">+(C10*D10)+(F10*G10)</f>
        <v>0</v>
      </c>
      <c r="I10" s="8"/>
    </row>
    <row r="11" spans="1:9" s="2" customFormat="1" ht="15.75">
      <c r="A11" s="50" t="s">
        <v>13</v>
      </c>
      <c r="B11" s="51" t="s">
        <v>11</v>
      </c>
      <c r="C11" s="111"/>
      <c r="D11" s="52">
        <v>46</v>
      </c>
      <c r="E11" s="51" t="s">
        <v>11</v>
      </c>
      <c r="F11" s="111"/>
      <c r="G11" s="53">
        <v>46</v>
      </c>
      <c r="H11" s="54">
        <f t="shared" si="0"/>
        <v>0</v>
      </c>
      <c r="I11" s="8"/>
    </row>
    <row r="12" spans="1:9" s="2" customFormat="1" ht="15.75">
      <c r="A12" s="50" t="s">
        <v>14</v>
      </c>
      <c r="B12" s="51" t="s">
        <v>11</v>
      </c>
      <c r="C12" s="111"/>
      <c r="D12" s="52">
        <v>46</v>
      </c>
      <c r="E12" s="51" t="s">
        <v>11</v>
      </c>
      <c r="F12" s="111"/>
      <c r="G12" s="53">
        <v>46</v>
      </c>
      <c r="H12" s="54">
        <f t="shared" si="0"/>
        <v>0</v>
      </c>
      <c r="I12" s="8"/>
    </row>
    <row r="13" spans="1:9" s="2" customFormat="1" ht="15.75">
      <c r="A13" s="50" t="s">
        <v>15</v>
      </c>
      <c r="B13" s="51" t="s">
        <v>11</v>
      </c>
      <c r="C13" s="111"/>
      <c r="D13" s="52">
        <v>46</v>
      </c>
      <c r="E13" s="51" t="s">
        <v>11</v>
      </c>
      <c r="F13" s="111"/>
      <c r="G13" s="53">
        <v>46</v>
      </c>
      <c r="H13" s="54">
        <f t="shared" si="0"/>
        <v>0</v>
      </c>
      <c r="I13" s="8"/>
    </row>
    <row r="14" spans="1:9" s="2" customFormat="1" ht="16.5" thickBot="1">
      <c r="A14" s="96" t="s">
        <v>16</v>
      </c>
      <c r="B14" s="97" t="s">
        <v>11</v>
      </c>
      <c r="C14" s="112"/>
      <c r="D14" s="62">
        <v>46</v>
      </c>
      <c r="E14" s="97" t="s">
        <v>11</v>
      </c>
      <c r="F14" s="112"/>
      <c r="G14" s="98">
        <v>46</v>
      </c>
      <c r="H14" s="99">
        <f t="shared" si="0"/>
        <v>0</v>
      </c>
      <c r="I14" s="8"/>
    </row>
    <row r="15" spans="1:9" s="2" customFormat="1" ht="15.75">
      <c r="A15" s="103" t="s">
        <v>17</v>
      </c>
      <c r="B15" s="85" t="s">
        <v>11</v>
      </c>
      <c r="C15" s="113"/>
      <c r="D15" s="104">
        <v>46</v>
      </c>
      <c r="E15" s="85" t="s">
        <v>11</v>
      </c>
      <c r="F15" s="113"/>
      <c r="G15" s="86">
        <v>46</v>
      </c>
      <c r="H15" s="87">
        <f t="shared" si="0"/>
        <v>0</v>
      </c>
      <c r="I15" s="8"/>
    </row>
    <row r="16" spans="1:9" s="2" customFormat="1" ht="16.5" thickBot="1">
      <c r="A16" s="158" t="s">
        <v>18</v>
      </c>
      <c r="B16" s="159"/>
      <c r="C16" s="159"/>
      <c r="D16" s="159"/>
      <c r="E16" s="159"/>
      <c r="F16" s="159"/>
      <c r="G16" s="159"/>
      <c r="H16" s="160"/>
      <c r="I16" s="8"/>
    </row>
    <row r="17" spans="1:9" s="2" customFormat="1" ht="15.75">
      <c r="A17" s="100" t="s">
        <v>19</v>
      </c>
      <c r="B17" s="201"/>
      <c r="C17" s="201"/>
      <c r="D17" s="201"/>
      <c r="E17" s="201"/>
      <c r="F17" s="110"/>
      <c r="G17" s="101">
        <v>46</v>
      </c>
      <c r="H17" s="47">
        <f>+F17*G17</f>
        <v>0</v>
      </c>
      <c r="I17" s="8"/>
    </row>
    <row r="18" spans="1:9" s="2" customFormat="1" ht="15.75">
      <c r="A18" s="60" t="s">
        <v>20</v>
      </c>
      <c r="B18" s="202"/>
      <c r="C18" s="202"/>
      <c r="D18" s="202"/>
      <c r="E18" s="202"/>
      <c r="F18" s="114"/>
      <c r="G18" s="61">
        <v>46</v>
      </c>
      <c r="H18" s="62">
        <f>+F18*G18</f>
        <v>0</v>
      </c>
      <c r="I18" s="8"/>
    </row>
    <row r="19" spans="1:9" s="2" customFormat="1" ht="15.75">
      <c r="A19" s="84" t="s">
        <v>21</v>
      </c>
      <c r="B19" s="85" t="s">
        <v>22</v>
      </c>
      <c r="C19" s="113"/>
      <c r="D19" s="104">
        <v>40</v>
      </c>
      <c r="E19" s="85" t="s">
        <v>23</v>
      </c>
      <c r="F19" s="113"/>
      <c r="G19" s="86">
        <v>40</v>
      </c>
      <c r="H19" s="87">
        <f>(C19*D19)+(F19*G19)</f>
        <v>0</v>
      </c>
      <c r="I19" s="8"/>
    </row>
    <row r="20" spans="1:9" s="2" customFormat="1" ht="15.75">
      <c r="A20" s="183" t="s">
        <v>24</v>
      </c>
      <c r="B20" s="184" t="s">
        <v>22</v>
      </c>
      <c r="C20" s="185"/>
      <c r="D20" s="186">
        <v>40</v>
      </c>
      <c r="E20" s="184" t="s">
        <v>23</v>
      </c>
      <c r="F20" s="185"/>
      <c r="G20" s="187">
        <v>40</v>
      </c>
      <c r="H20" s="188">
        <f t="shared" ref="H20:H38" si="1">(C20*D20)+(F20*G20)</f>
        <v>0</v>
      </c>
      <c r="I20" s="8"/>
    </row>
    <row r="21" spans="1:9" s="2" customFormat="1" ht="15.75">
      <c r="A21" s="189" t="s">
        <v>25</v>
      </c>
      <c r="B21" s="190" t="s">
        <v>23</v>
      </c>
      <c r="C21" s="191"/>
      <c r="D21" s="192">
        <v>46</v>
      </c>
      <c r="E21" s="190" t="s">
        <v>26</v>
      </c>
      <c r="F21" s="191"/>
      <c r="G21" s="193">
        <v>46</v>
      </c>
      <c r="H21" s="194">
        <f t="shared" si="1"/>
        <v>0</v>
      </c>
      <c r="I21" s="8"/>
    </row>
    <row r="22" spans="1:9" s="2" customFormat="1" ht="15.75">
      <c r="A22" s="189" t="s">
        <v>27</v>
      </c>
      <c r="B22" s="190" t="s">
        <v>23</v>
      </c>
      <c r="C22" s="191"/>
      <c r="D22" s="192">
        <v>46</v>
      </c>
      <c r="E22" s="190" t="s">
        <v>26</v>
      </c>
      <c r="F22" s="191"/>
      <c r="G22" s="193">
        <v>46</v>
      </c>
      <c r="H22" s="194">
        <f t="shared" si="1"/>
        <v>0</v>
      </c>
      <c r="I22" s="8"/>
    </row>
    <row r="23" spans="1:9" s="2" customFormat="1" ht="15.75">
      <c r="A23" s="189" t="s">
        <v>28</v>
      </c>
      <c r="B23" s="190" t="s">
        <v>23</v>
      </c>
      <c r="C23" s="191"/>
      <c r="D23" s="192">
        <v>46</v>
      </c>
      <c r="E23" s="190" t="s">
        <v>26</v>
      </c>
      <c r="F23" s="191"/>
      <c r="G23" s="193">
        <v>46</v>
      </c>
      <c r="H23" s="194">
        <f t="shared" si="1"/>
        <v>0</v>
      </c>
      <c r="I23" s="8"/>
    </row>
    <row r="24" spans="1:9" s="2" customFormat="1" ht="15.75">
      <c r="A24" s="195" t="s">
        <v>29</v>
      </c>
      <c r="B24" s="196" t="s">
        <v>23</v>
      </c>
      <c r="C24" s="197"/>
      <c r="D24" s="198">
        <v>46</v>
      </c>
      <c r="E24" s="196" t="s">
        <v>26</v>
      </c>
      <c r="F24" s="197"/>
      <c r="G24" s="199">
        <v>46</v>
      </c>
      <c r="H24" s="200">
        <f t="shared" si="1"/>
        <v>0</v>
      </c>
      <c r="I24" s="8"/>
    </row>
    <row r="25" spans="1:9" s="2" customFormat="1" ht="15.75">
      <c r="A25" s="84" t="s">
        <v>30</v>
      </c>
      <c r="B25" s="85">
        <v>1</v>
      </c>
      <c r="C25" s="113"/>
      <c r="D25" s="104">
        <v>46</v>
      </c>
      <c r="E25" s="85">
        <v>3</v>
      </c>
      <c r="F25" s="113"/>
      <c r="G25" s="86">
        <v>46</v>
      </c>
      <c r="H25" s="87">
        <f t="shared" si="1"/>
        <v>0</v>
      </c>
      <c r="I25" s="8"/>
    </row>
    <row r="26" spans="1:9" s="2" customFormat="1" ht="15.75">
      <c r="A26" s="88" t="s">
        <v>31</v>
      </c>
      <c r="B26" s="89">
        <v>1</v>
      </c>
      <c r="C26" s="115"/>
      <c r="D26" s="102">
        <v>46</v>
      </c>
      <c r="E26" s="89">
        <v>3</v>
      </c>
      <c r="F26" s="115"/>
      <c r="G26" s="90">
        <v>46</v>
      </c>
      <c r="H26" s="91">
        <f t="shared" si="1"/>
        <v>0</v>
      </c>
      <c r="I26" s="8"/>
    </row>
    <row r="27" spans="1:9" s="2" customFormat="1" ht="15.75">
      <c r="A27" s="88" t="s">
        <v>32</v>
      </c>
      <c r="B27" s="89">
        <v>1</v>
      </c>
      <c r="C27" s="115"/>
      <c r="D27" s="102">
        <v>46</v>
      </c>
      <c r="E27" s="89">
        <v>3</v>
      </c>
      <c r="F27" s="115"/>
      <c r="G27" s="90">
        <v>46</v>
      </c>
      <c r="H27" s="91">
        <f t="shared" si="1"/>
        <v>0</v>
      </c>
      <c r="I27" s="8"/>
    </row>
    <row r="28" spans="1:9" s="2" customFormat="1" ht="15.75">
      <c r="A28" s="92" t="s">
        <v>33</v>
      </c>
      <c r="B28" s="93">
        <v>1</v>
      </c>
      <c r="C28" s="116"/>
      <c r="D28" s="105">
        <v>46</v>
      </c>
      <c r="E28" s="93">
        <v>3</v>
      </c>
      <c r="F28" s="116"/>
      <c r="G28" s="94">
        <v>46</v>
      </c>
      <c r="H28" s="95">
        <f t="shared" si="1"/>
        <v>0</v>
      </c>
      <c r="I28" s="8"/>
    </row>
    <row r="29" spans="1:9" s="2" customFormat="1" ht="15.75">
      <c r="A29" s="183" t="s">
        <v>34</v>
      </c>
      <c r="B29" s="184">
        <v>1</v>
      </c>
      <c r="C29" s="185"/>
      <c r="D29" s="186">
        <v>46</v>
      </c>
      <c r="E29" s="184">
        <v>3</v>
      </c>
      <c r="F29" s="185"/>
      <c r="G29" s="187">
        <v>46</v>
      </c>
      <c r="H29" s="188">
        <f t="shared" si="1"/>
        <v>0</v>
      </c>
      <c r="I29" s="8"/>
    </row>
    <row r="30" spans="1:9" s="2" customFormat="1" ht="15.75">
      <c r="A30" s="189" t="s">
        <v>35</v>
      </c>
      <c r="B30" s="190">
        <v>1</v>
      </c>
      <c r="C30" s="191"/>
      <c r="D30" s="192">
        <v>46</v>
      </c>
      <c r="E30" s="190">
        <v>3</v>
      </c>
      <c r="F30" s="191"/>
      <c r="G30" s="193">
        <v>46</v>
      </c>
      <c r="H30" s="194">
        <f t="shared" si="1"/>
        <v>0</v>
      </c>
      <c r="I30" s="8"/>
    </row>
    <row r="31" spans="1:9" s="2" customFormat="1" ht="15.75">
      <c r="A31" s="189" t="s">
        <v>36</v>
      </c>
      <c r="B31" s="190">
        <v>1</v>
      </c>
      <c r="C31" s="191"/>
      <c r="D31" s="192">
        <v>46</v>
      </c>
      <c r="E31" s="190">
        <v>3</v>
      </c>
      <c r="F31" s="191"/>
      <c r="G31" s="193">
        <v>46</v>
      </c>
      <c r="H31" s="194">
        <f t="shared" si="1"/>
        <v>0</v>
      </c>
      <c r="I31" s="8"/>
    </row>
    <row r="32" spans="1:9" s="2" customFormat="1" ht="15.75">
      <c r="A32" s="195" t="s">
        <v>37</v>
      </c>
      <c r="B32" s="196">
        <v>1</v>
      </c>
      <c r="C32" s="197"/>
      <c r="D32" s="198">
        <v>46</v>
      </c>
      <c r="E32" s="196">
        <v>3</v>
      </c>
      <c r="F32" s="197"/>
      <c r="G32" s="199">
        <v>46</v>
      </c>
      <c r="H32" s="200">
        <f t="shared" si="1"/>
        <v>0</v>
      </c>
      <c r="I32" s="8"/>
    </row>
    <row r="33" spans="1:9" s="2" customFormat="1" ht="15.75">
      <c r="A33" s="84" t="s">
        <v>38</v>
      </c>
      <c r="B33" s="85">
        <v>1</v>
      </c>
      <c r="C33" s="113"/>
      <c r="D33" s="104">
        <v>46</v>
      </c>
      <c r="E33" s="85">
        <v>3</v>
      </c>
      <c r="F33" s="113"/>
      <c r="G33" s="86">
        <v>46</v>
      </c>
      <c r="H33" s="87">
        <f t="shared" si="1"/>
        <v>0</v>
      </c>
      <c r="I33" s="8"/>
    </row>
    <row r="34" spans="1:9" s="2" customFormat="1" ht="15.75">
      <c r="A34" s="92" t="s">
        <v>39</v>
      </c>
      <c r="B34" s="93">
        <v>1</v>
      </c>
      <c r="C34" s="116"/>
      <c r="D34" s="105">
        <v>46</v>
      </c>
      <c r="E34" s="93">
        <v>3</v>
      </c>
      <c r="F34" s="116"/>
      <c r="G34" s="94">
        <v>46</v>
      </c>
      <c r="H34" s="95">
        <f t="shared" si="1"/>
        <v>0</v>
      </c>
      <c r="I34" s="8"/>
    </row>
    <row r="35" spans="1:9" s="2" customFormat="1" ht="15.75">
      <c r="A35" s="183" t="s">
        <v>40</v>
      </c>
      <c r="B35" s="184">
        <v>1</v>
      </c>
      <c r="C35" s="185"/>
      <c r="D35" s="186">
        <v>46</v>
      </c>
      <c r="E35" s="184">
        <v>3</v>
      </c>
      <c r="F35" s="185"/>
      <c r="G35" s="187">
        <v>46</v>
      </c>
      <c r="H35" s="188">
        <f t="shared" si="1"/>
        <v>0</v>
      </c>
      <c r="I35" s="8"/>
    </row>
    <row r="36" spans="1:9" s="2" customFormat="1" ht="15.75">
      <c r="A36" s="195" t="s">
        <v>41</v>
      </c>
      <c r="B36" s="196">
        <v>1</v>
      </c>
      <c r="C36" s="197"/>
      <c r="D36" s="198">
        <v>46</v>
      </c>
      <c r="E36" s="196">
        <v>3</v>
      </c>
      <c r="F36" s="197"/>
      <c r="G36" s="199">
        <v>46</v>
      </c>
      <c r="H36" s="200">
        <f t="shared" si="1"/>
        <v>0</v>
      </c>
      <c r="I36" s="8"/>
    </row>
    <row r="37" spans="1:9" s="2" customFormat="1" ht="15.75">
      <c r="A37" s="84" t="s">
        <v>42</v>
      </c>
      <c r="B37" s="85">
        <v>1</v>
      </c>
      <c r="C37" s="113"/>
      <c r="D37" s="104">
        <v>46</v>
      </c>
      <c r="E37" s="85">
        <v>3</v>
      </c>
      <c r="F37" s="113"/>
      <c r="G37" s="86">
        <v>46</v>
      </c>
      <c r="H37" s="87">
        <f t="shared" si="1"/>
        <v>0</v>
      </c>
      <c r="I37" s="8"/>
    </row>
    <row r="38" spans="1:9" s="2" customFormat="1" ht="15.75">
      <c r="A38" s="92" t="s">
        <v>43</v>
      </c>
      <c r="B38" s="93">
        <v>1</v>
      </c>
      <c r="C38" s="116"/>
      <c r="D38" s="105">
        <v>46</v>
      </c>
      <c r="E38" s="93">
        <v>3</v>
      </c>
      <c r="F38" s="116"/>
      <c r="G38" s="94">
        <v>46</v>
      </c>
      <c r="H38" s="95">
        <f t="shared" si="1"/>
        <v>0</v>
      </c>
      <c r="I38" s="8"/>
    </row>
    <row r="39" spans="1:9" s="2" customFormat="1" ht="15.75">
      <c r="A39" s="8"/>
      <c r="B39" s="19"/>
      <c r="C39" s="8"/>
      <c r="D39" s="14"/>
      <c r="E39" s="19"/>
      <c r="F39" s="8"/>
      <c r="G39" s="23"/>
      <c r="H39" s="14"/>
      <c r="I39" s="8"/>
    </row>
    <row r="40" spans="1:9" s="2" customFormat="1" ht="16.5" thickBot="1">
      <c r="A40" s="8"/>
      <c r="B40" s="19"/>
      <c r="C40" s="8"/>
      <c r="D40" s="14"/>
      <c r="E40" s="19"/>
      <c r="F40" s="8"/>
      <c r="G40" s="23"/>
      <c r="H40" s="14"/>
      <c r="I40" s="8"/>
    </row>
    <row r="41" spans="1:9" s="2" customFormat="1" ht="16.5" thickBot="1">
      <c r="A41" s="25" t="s">
        <v>44</v>
      </c>
      <c r="B41" s="6" t="s">
        <v>45</v>
      </c>
      <c r="C41" s="6" t="s">
        <v>7</v>
      </c>
      <c r="D41" s="17" t="s">
        <v>8</v>
      </c>
      <c r="E41" s="6" t="s">
        <v>45</v>
      </c>
      <c r="F41" s="6" t="s">
        <v>7</v>
      </c>
      <c r="G41" s="6" t="s">
        <v>8</v>
      </c>
      <c r="H41" s="83" t="s">
        <v>9</v>
      </c>
      <c r="I41" s="8"/>
    </row>
    <row r="42" spans="1:9" s="2" customFormat="1" ht="16.5" thickBot="1">
      <c r="A42" s="68" t="s">
        <v>21</v>
      </c>
      <c r="B42" s="69" t="s">
        <v>22</v>
      </c>
      <c r="C42" s="117"/>
      <c r="D42" s="70">
        <v>40</v>
      </c>
      <c r="E42" s="69" t="s">
        <v>23</v>
      </c>
      <c r="F42" s="117"/>
      <c r="G42" s="71">
        <v>40</v>
      </c>
      <c r="H42" s="72">
        <f>(C42*D42)+(F42*G42)</f>
        <v>0</v>
      </c>
      <c r="I42" s="8"/>
    </row>
    <row r="43" spans="1:9" s="2" customFormat="1" ht="15.75">
      <c r="A43" s="84" t="s">
        <v>24</v>
      </c>
      <c r="B43" s="85" t="s">
        <v>22</v>
      </c>
      <c r="C43" s="113"/>
      <c r="D43" s="104">
        <v>40</v>
      </c>
      <c r="E43" s="85" t="s">
        <v>23</v>
      </c>
      <c r="F43" s="113"/>
      <c r="G43" s="86">
        <v>40</v>
      </c>
      <c r="H43" s="87">
        <f t="shared" ref="H43:H62" si="2">(C43*D43)+(F43*G43)</f>
        <v>0</v>
      </c>
      <c r="I43" s="8"/>
    </row>
    <row r="44" spans="1:9" s="2" customFormat="1" ht="15.75">
      <c r="A44" s="88" t="s">
        <v>25</v>
      </c>
      <c r="B44" s="89" t="s">
        <v>23</v>
      </c>
      <c r="C44" s="115"/>
      <c r="D44" s="102">
        <v>46</v>
      </c>
      <c r="E44" s="89" t="s">
        <v>26</v>
      </c>
      <c r="F44" s="115"/>
      <c r="G44" s="90">
        <v>46</v>
      </c>
      <c r="H44" s="91">
        <f t="shared" si="2"/>
        <v>0</v>
      </c>
      <c r="I44" s="8"/>
    </row>
    <row r="45" spans="1:9" s="2" customFormat="1" ht="15.75">
      <c r="A45" s="88" t="s">
        <v>27</v>
      </c>
      <c r="B45" s="89" t="s">
        <v>23</v>
      </c>
      <c r="C45" s="115"/>
      <c r="D45" s="102">
        <v>46</v>
      </c>
      <c r="E45" s="89" t="s">
        <v>26</v>
      </c>
      <c r="F45" s="115"/>
      <c r="G45" s="90">
        <v>46</v>
      </c>
      <c r="H45" s="91">
        <f t="shared" si="2"/>
        <v>0</v>
      </c>
      <c r="I45" s="8"/>
    </row>
    <row r="46" spans="1:9" s="2" customFormat="1" ht="15.75">
      <c r="A46" s="88" t="s">
        <v>28</v>
      </c>
      <c r="B46" s="89" t="s">
        <v>23</v>
      </c>
      <c r="C46" s="115"/>
      <c r="D46" s="102">
        <v>46</v>
      </c>
      <c r="E46" s="89" t="s">
        <v>26</v>
      </c>
      <c r="F46" s="115"/>
      <c r="G46" s="90">
        <v>46</v>
      </c>
      <c r="H46" s="91">
        <f t="shared" si="2"/>
        <v>0</v>
      </c>
      <c r="I46" s="8"/>
    </row>
    <row r="47" spans="1:9" s="2" customFormat="1" ht="16.5" thickBot="1">
      <c r="A47" s="92" t="s">
        <v>29</v>
      </c>
      <c r="B47" s="93" t="s">
        <v>23</v>
      </c>
      <c r="C47" s="116"/>
      <c r="D47" s="105">
        <v>46</v>
      </c>
      <c r="E47" s="93" t="s">
        <v>26</v>
      </c>
      <c r="F47" s="116"/>
      <c r="G47" s="94">
        <v>46</v>
      </c>
      <c r="H47" s="95">
        <f t="shared" si="2"/>
        <v>0</v>
      </c>
      <c r="I47" s="8"/>
    </row>
    <row r="48" spans="1:9" s="2" customFormat="1" ht="15.75">
      <c r="A48" s="63" t="s">
        <v>30</v>
      </c>
      <c r="B48" s="56">
        <v>1</v>
      </c>
      <c r="C48" s="118"/>
      <c r="D48" s="57">
        <v>46</v>
      </c>
      <c r="E48" s="56">
        <v>3</v>
      </c>
      <c r="F48" s="118"/>
      <c r="G48" s="58">
        <v>46</v>
      </c>
      <c r="H48" s="59">
        <f t="shared" si="2"/>
        <v>0</v>
      </c>
      <c r="I48" s="8"/>
    </row>
    <row r="49" spans="1:9" s="2" customFormat="1" ht="15.75">
      <c r="A49" s="64" t="s">
        <v>31</v>
      </c>
      <c r="B49" s="41">
        <v>1</v>
      </c>
      <c r="C49" s="111"/>
      <c r="D49" s="73">
        <v>46</v>
      </c>
      <c r="E49" s="41">
        <v>3</v>
      </c>
      <c r="F49" s="111"/>
      <c r="G49" s="65">
        <v>46</v>
      </c>
      <c r="H49" s="52">
        <f t="shared" si="2"/>
        <v>0</v>
      </c>
      <c r="I49" s="8"/>
    </row>
    <row r="50" spans="1:9" s="2" customFormat="1" ht="15.75">
      <c r="A50" s="64" t="s">
        <v>32</v>
      </c>
      <c r="B50" s="41">
        <v>1</v>
      </c>
      <c r="C50" s="111"/>
      <c r="D50" s="73">
        <v>46</v>
      </c>
      <c r="E50" s="41">
        <v>3</v>
      </c>
      <c r="F50" s="111"/>
      <c r="G50" s="65">
        <v>46</v>
      </c>
      <c r="H50" s="52">
        <f t="shared" si="2"/>
        <v>0</v>
      </c>
      <c r="I50" s="8"/>
    </row>
    <row r="51" spans="1:9" s="2" customFormat="1" ht="16.5" thickBot="1">
      <c r="A51" s="66" t="s">
        <v>33</v>
      </c>
      <c r="B51" s="43">
        <v>1</v>
      </c>
      <c r="C51" s="119"/>
      <c r="D51" s="74">
        <v>46</v>
      </c>
      <c r="E51" s="43">
        <v>3</v>
      </c>
      <c r="F51" s="119"/>
      <c r="G51" s="67">
        <v>46</v>
      </c>
      <c r="H51" s="55">
        <f t="shared" si="2"/>
        <v>0</v>
      </c>
      <c r="I51" s="8"/>
    </row>
    <row r="52" spans="1:9" s="2" customFormat="1" ht="15.75">
      <c r="A52" s="84" t="s">
        <v>34</v>
      </c>
      <c r="B52" s="85">
        <v>1</v>
      </c>
      <c r="C52" s="113"/>
      <c r="D52" s="104">
        <v>46</v>
      </c>
      <c r="E52" s="85">
        <v>3</v>
      </c>
      <c r="F52" s="113"/>
      <c r="G52" s="86">
        <v>46</v>
      </c>
      <c r="H52" s="87">
        <f t="shared" si="2"/>
        <v>0</v>
      </c>
      <c r="I52" s="8"/>
    </row>
    <row r="53" spans="1:9" s="2" customFormat="1" ht="15.75">
      <c r="A53" s="88" t="s">
        <v>35</v>
      </c>
      <c r="B53" s="89">
        <v>1</v>
      </c>
      <c r="C53" s="115"/>
      <c r="D53" s="102">
        <v>46</v>
      </c>
      <c r="E53" s="89">
        <v>3</v>
      </c>
      <c r="F53" s="115"/>
      <c r="G53" s="90">
        <v>46</v>
      </c>
      <c r="H53" s="91">
        <f t="shared" si="2"/>
        <v>0</v>
      </c>
      <c r="I53" s="8"/>
    </row>
    <row r="54" spans="1:9" s="2" customFormat="1" ht="15.75">
      <c r="A54" s="88" t="s">
        <v>36</v>
      </c>
      <c r="B54" s="89">
        <v>1</v>
      </c>
      <c r="C54" s="115"/>
      <c r="D54" s="102">
        <v>46</v>
      </c>
      <c r="E54" s="89">
        <v>3</v>
      </c>
      <c r="F54" s="115"/>
      <c r="G54" s="90">
        <v>46</v>
      </c>
      <c r="H54" s="91">
        <f t="shared" si="2"/>
        <v>0</v>
      </c>
      <c r="I54" s="8"/>
    </row>
    <row r="55" spans="1:9" s="2" customFormat="1" ht="16.5" thickBot="1">
      <c r="A55" s="92" t="s">
        <v>37</v>
      </c>
      <c r="B55" s="93">
        <v>1</v>
      </c>
      <c r="C55" s="116"/>
      <c r="D55" s="105">
        <v>46</v>
      </c>
      <c r="E55" s="93">
        <v>3</v>
      </c>
      <c r="F55" s="116"/>
      <c r="G55" s="94">
        <v>46</v>
      </c>
      <c r="H55" s="95">
        <f t="shared" si="2"/>
        <v>0</v>
      </c>
      <c r="I55" s="8"/>
    </row>
    <row r="56" spans="1:9" s="2" customFormat="1" ht="15.75">
      <c r="A56" s="63" t="s">
        <v>38</v>
      </c>
      <c r="B56" s="56">
        <v>1</v>
      </c>
      <c r="C56" s="118"/>
      <c r="D56" s="57">
        <v>46</v>
      </c>
      <c r="E56" s="56">
        <v>3</v>
      </c>
      <c r="F56" s="118"/>
      <c r="G56" s="58">
        <v>46</v>
      </c>
      <c r="H56" s="59">
        <f t="shared" si="2"/>
        <v>0</v>
      </c>
      <c r="I56" s="8"/>
    </row>
    <row r="57" spans="1:9" s="2" customFormat="1" ht="16.5" thickBot="1">
      <c r="A57" s="66" t="s">
        <v>39</v>
      </c>
      <c r="B57" s="43">
        <v>1</v>
      </c>
      <c r="C57" s="119"/>
      <c r="D57" s="74">
        <v>46</v>
      </c>
      <c r="E57" s="43">
        <v>3</v>
      </c>
      <c r="F57" s="119"/>
      <c r="G57" s="67">
        <v>46</v>
      </c>
      <c r="H57" s="55">
        <f t="shared" si="2"/>
        <v>0</v>
      </c>
      <c r="I57" s="8"/>
    </row>
    <row r="58" spans="1:9" s="2" customFormat="1" ht="15.75">
      <c r="A58" s="84" t="s">
        <v>40</v>
      </c>
      <c r="B58" s="85">
        <v>1</v>
      </c>
      <c r="C58" s="113"/>
      <c r="D58" s="104">
        <v>46</v>
      </c>
      <c r="E58" s="85">
        <v>3</v>
      </c>
      <c r="F58" s="113"/>
      <c r="G58" s="86">
        <v>46</v>
      </c>
      <c r="H58" s="87">
        <f t="shared" si="2"/>
        <v>0</v>
      </c>
      <c r="I58" s="8"/>
    </row>
    <row r="59" spans="1:9" s="2" customFormat="1" ht="16.5" thickBot="1">
      <c r="A59" s="92" t="s">
        <v>41</v>
      </c>
      <c r="B59" s="93">
        <v>1</v>
      </c>
      <c r="C59" s="116"/>
      <c r="D59" s="105">
        <v>46</v>
      </c>
      <c r="E59" s="93">
        <v>3</v>
      </c>
      <c r="F59" s="116"/>
      <c r="G59" s="94">
        <v>46</v>
      </c>
      <c r="H59" s="95">
        <f t="shared" si="2"/>
        <v>0</v>
      </c>
      <c r="I59" s="8"/>
    </row>
    <row r="60" spans="1:9" s="2" customFormat="1" ht="15.75">
      <c r="A60" s="63" t="s">
        <v>42</v>
      </c>
      <c r="B60" s="56">
        <v>1</v>
      </c>
      <c r="C60" s="118"/>
      <c r="D60" s="57">
        <v>46</v>
      </c>
      <c r="E60" s="56">
        <v>3</v>
      </c>
      <c r="F60" s="118"/>
      <c r="G60" s="58">
        <v>46</v>
      </c>
      <c r="H60" s="59">
        <f t="shared" si="2"/>
        <v>0</v>
      </c>
      <c r="I60" s="8"/>
    </row>
    <row r="61" spans="1:9" s="2" customFormat="1" ht="16.5" thickBot="1">
      <c r="A61" s="66" t="s">
        <v>43</v>
      </c>
      <c r="B61" s="43">
        <v>1</v>
      </c>
      <c r="C61" s="119"/>
      <c r="D61" s="74">
        <v>46</v>
      </c>
      <c r="E61" s="43">
        <v>3</v>
      </c>
      <c r="F61" s="119"/>
      <c r="G61" s="67">
        <v>46</v>
      </c>
      <c r="H61" s="55">
        <f t="shared" si="2"/>
        <v>0</v>
      </c>
      <c r="I61" s="8"/>
    </row>
    <row r="62" spans="1:9" s="2" customFormat="1" ht="15.75">
      <c r="A62" s="84" t="s">
        <v>46</v>
      </c>
      <c r="B62" s="106">
        <v>1</v>
      </c>
      <c r="C62" s="120"/>
      <c r="D62" s="107">
        <v>40</v>
      </c>
      <c r="E62" s="85">
        <v>3</v>
      </c>
      <c r="F62" s="113"/>
      <c r="G62" s="86">
        <v>40</v>
      </c>
      <c r="H62" s="87">
        <f t="shared" si="2"/>
        <v>0</v>
      </c>
      <c r="I62" s="8"/>
    </row>
    <row r="63" spans="1:9" s="2" customFormat="1" ht="16.5" thickBot="1">
      <c r="A63" s="164" t="s">
        <v>47</v>
      </c>
      <c r="B63" s="165"/>
      <c r="C63" s="165"/>
      <c r="D63" s="165"/>
      <c r="E63" s="165"/>
      <c r="F63" s="165"/>
      <c r="G63" s="165"/>
      <c r="H63" s="108"/>
      <c r="I63" s="8"/>
    </row>
    <row r="64" spans="1:9" s="2" customFormat="1" ht="16.5" thickBot="1">
      <c r="A64" s="154"/>
      <c r="B64" s="155"/>
      <c r="C64" s="155"/>
      <c r="D64" s="155"/>
      <c r="E64" s="166" t="s">
        <v>48</v>
      </c>
      <c r="F64" s="167"/>
      <c r="G64" s="167"/>
      <c r="H64" s="16">
        <f>+H9+H10+H11+H12+H13+H14+H15+H42+H43+H44+H45+H46+H47+H48+H49+H50+H51+H52+H53+H54+H55+H56+H57+H58+H59+H60+H61+H62+H17+H18+H19+H20+H21+H22+H23+H24+H25+H26+H27+H28+H29+H30+H31+H32+H33+H34+H35+H36+H37+H38</f>
        <v>0</v>
      </c>
      <c r="I64" s="8"/>
    </row>
    <row r="65" spans="1:11" s="2" customFormat="1" ht="16.5" thickBot="1">
      <c r="A65" s="8"/>
      <c r="B65" s="19"/>
      <c r="C65" s="8"/>
      <c r="D65" s="14"/>
      <c r="E65" s="19"/>
      <c r="F65" s="8"/>
      <c r="G65" s="23"/>
      <c r="H65" s="14"/>
      <c r="I65" s="8"/>
    </row>
    <row r="66" spans="1:11" s="2" customFormat="1" ht="16.5" thickBot="1">
      <c r="A66" s="150" t="s">
        <v>49</v>
      </c>
      <c r="B66" s="151"/>
      <c r="C66" s="151"/>
      <c r="D66" s="151"/>
      <c r="E66" s="152"/>
      <c r="F66" s="152"/>
      <c r="G66" s="152"/>
      <c r="H66" s="153"/>
      <c r="I66" s="8"/>
    </row>
    <row r="67" spans="1:11" s="2" customFormat="1" ht="16.5" thickBot="1">
      <c r="A67" s="132"/>
      <c r="B67" s="132"/>
      <c r="C67" s="132"/>
      <c r="D67" s="132"/>
      <c r="E67" s="132"/>
      <c r="F67" s="132"/>
      <c r="G67" s="132"/>
      <c r="H67" s="132"/>
      <c r="I67" s="8"/>
    </row>
    <row r="68" spans="1:11" ht="15.75">
      <c r="A68" s="130" t="s">
        <v>50</v>
      </c>
      <c r="B68" s="131"/>
      <c r="C68" s="131"/>
      <c r="D68" s="131"/>
      <c r="E68" s="5" t="s">
        <v>51</v>
      </c>
      <c r="F68" s="5" t="s">
        <v>8</v>
      </c>
      <c r="G68" s="5" t="s">
        <v>7</v>
      </c>
      <c r="H68" s="75" t="s">
        <v>9</v>
      </c>
      <c r="I68" s="15"/>
      <c r="K68" s="9"/>
    </row>
    <row r="69" spans="1:11">
      <c r="A69" s="126" t="s">
        <v>52</v>
      </c>
      <c r="B69" s="127"/>
      <c r="C69" s="127"/>
      <c r="D69" s="127"/>
      <c r="E69" s="41" t="s">
        <v>53</v>
      </c>
      <c r="F69" s="37">
        <v>25</v>
      </c>
      <c r="G69" s="41">
        <v>1</v>
      </c>
      <c r="H69" s="52">
        <f>+F69</f>
        <v>25</v>
      </c>
      <c r="I69" s="15"/>
      <c r="K69" s="9"/>
    </row>
    <row r="70" spans="1:11" ht="15.75" thickBot="1">
      <c r="A70" s="128" t="s">
        <v>54</v>
      </c>
      <c r="B70" s="129"/>
      <c r="C70" s="129"/>
      <c r="D70" s="129"/>
      <c r="E70" s="43" t="s">
        <v>53</v>
      </c>
      <c r="F70" s="133"/>
      <c r="G70" s="134"/>
      <c r="H70" s="55">
        <f>+H64</f>
        <v>0</v>
      </c>
      <c r="I70" s="15"/>
      <c r="K70" s="9"/>
    </row>
    <row r="71" spans="1:11" ht="15.75">
      <c r="A71" s="172" t="s">
        <v>55</v>
      </c>
      <c r="B71" s="170"/>
      <c r="C71" s="170"/>
      <c r="D71" s="170"/>
      <c r="E71" s="170"/>
      <c r="F71" s="170"/>
      <c r="G71" s="170"/>
      <c r="H71" s="171"/>
      <c r="I71" s="15"/>
      <c r="K71" s="9"/>
    </row>
    <row r="72" spans="1:11">
      <c r="A72" s="126" t="s">
        <v>56</v>
      </c>
      <c r="B72" s="127"/>
      <c r="C72" s="127"/>
      <c r="D72" s="127"/>
      <c r="E72" s="127"/>
      <c r="F72" s="37">
        <v>57.5</v>
      </c>
      <c r="G72" s="121"/>
      <c r="H72" s="77">
        <f>+F72*G72</f>
        <v>0</v>
      </c>
      <c r="I72" s="15"/>
      <c r="K72" s="9"/>
    </row>
    <row r="73" spans="1:11">
      <c r="A73" s="126" t="s">
        <v>57</v>
      </c>
      <c r="B73" s="127"/>
      <c r="C73" s="127"/>
      <c r="D73" s="127"/>
      <c r="E73" s="127"/>
      <c r="F73" s="37">
        <v>92</v>
      </c>
      <c r="G73" s="121"/>
      <c r="H73" s="77">
        <f t="shared" ref="H73:H76" si="3">+F73*G73</f>
        <v>0</v>
      </c>
      <c r="I73" s="15"/>
      <c r="K73" s="9"/>
    </row>
    <row r="74" spans="1:11">
      <c r="A74" s="126" t="s">
        <v>58</v>
      </c>
      <c r="B74" s="127"/>
      <c r="C74" s="127"/>
      <c r="D74" s="127"/>
      <c r="E74" s="127"/>
      <c r="F74" s="37">
        <v>126.5</v>
      </c>
      <c r="G74" s="121"/>
      <c r="H74" s="77">
        <f t="shared" si="3"/>
        <v>0</v>
      </c>
      <c r="I74" s="15"/>
      <c r="K74" s="9"/>
    </row>
    <row r="75" spans="1:11">
      <c r="A75" s="126" t="s">
        <v>59</v>
      </c>
      <c r="B75" s="127"/>
      <c r="C75" s="127"/>
      <c r="D75" s="127"/>
      <c r="E75" s="127"/>
      <c r="F75" s="37">
        <v>34.5</v>
      </c>
      <c r="G75" s="121"/>
      <c r="H75" s="77">
        <f t="shared" si="3"/>
        <v>0</v>
      </c>
      <c r="I75" s="15"/>
      <c r="K75" s="9"/>
    </row>
    <row r="76" spans="1:11" ht="15.75" thickBot="1">
      <c r="A76" s="173" t="s">
        <v>60</v>
      </c>
      <c r="B76" s="174"/>
      <c r="C76" s="174"/>
      <c r="D76" s="174"/>
      <c r="E76" s="174"/>
      <c r="F76" s="44">
        <v>11.5</v>
      </c>
      <c r="G76" s="112"/>
      <c r="H76" s="79">
        <f t="shared" si="3"/>
        <v>0</v>
      </c>
      <c r="I76" s="15"/>
      <c r="K76" s="9"/>
    </row>
    <row r="77" spans="1:11" ht="15.75">
      <c r="A77" s="130" t="s">
        <v>61</v>
      </c>
      <c r="B77" s="131"/>
      <c r="C77" s="131"/>
      <c r="D77" s="131"/>
      <c r="E77" s="131"/>
      <c r="F77" s="131"/>
      <c r="G77" s="131"/>
      <c r="H77" s="177"/>
      <c r="I77" s="15"/>
      <c r="K77" s="9"/>
    </row>
    <row r="78" spans="1:11">
      <c r="A78" s="126" t="s">
        <v>62</v>
      </c>
      <c r="B78" s="127"/>
      <c r="C78" s="127"/>
      <c r="D78" s="127"/>
      <c r="E78" s="127"/>
      <c r="F78" s="37">
        <v>46</v>
      </c>
      <c r="G78" s="121"/>
      <c r="H78" s="77">
        <f t="shared" ref="H78:H79" si="4">+F78*G78</f>
        <v>0</v>
      </c>
      <c r="I78" s="15"/>
      <c r="K78" s="9"/>
    </row>
    <row r="79" spans="1:11" ht="15.75" thickBot="1">
      <c r="A79" s="128" t="s">
        <v>63</v>
      </c>
      <c r="B79" s="129"/>
      <c r="C79" s="129"/>
      <c r="D79" s="129"/>
      <c r="E79" s="129"/>
      <c r="F79" s="42">
        <v>23</v>
      </c>
      <c r="G79" s="122"/>
      <c r="H79" s="78">
        <f t="shared" si="4"/>
        <v>0</v>
      </c>
      <c r="I79" s="15"/>
      <c r="K79" s="9"/>
    </row>
    <row r="80" spans="1:11" ht="15.75" thickBot="1">
      <c r="A80" s="40"/>
      <c r="B80" s="40"/>
      <c r="C80" s="40"/>
      <c r="D80" s="40"/>
      <c r="E80" s="40"/>
      <c r="F80" s="29"/>
      <c r="G80" s="20"/>
      <c r="H80" s="30"/>
      <c r="I80" s="15"/>
      <c r="K80" s="9"/>
    </row>
    <row r="81" spans="1:11">
      <c r="A81" s="178" t="s">
        <v>64</v>
      </c>
      <c r="B81" s="179"/>
      <c r="C81" s="179"/>
      <c r="D81" s="179"/>
      <c r="E81" s="179"/>
      <c r="F81" s="179"/>
      <c r="G81" s="179"/>
      <c r="H81" s="180"/>
      <c r="I81" s="15"/>
      <c r="K81" s="9"/>
    </row>
    <row r="82" spans="1:11" ht="15.75" thickBot="1">
      <c r="A82" s="175" t="s">
        <v>65</v>
      </c>
      <c r="B82" s="176"/>
      <c r="C82" s="32"/>
      <c r="D82" s="32"/>
      <c r="E82" s="11"/>
      <c r="F82" s="33"/>
      <c r="G82" s="34"/>
      <c r="H82" s="10"/>
      <c r="I82" s="15"/>
      <c r="K82" s="9"/>
    </row>
    <row r="83" spans="1:11" ht="15.75" thickBot="1">
      <c r="A83" s="175" t="s">
        <v>66</v>
      </c>
      <c r="B83" s="176"/>
      <c r="C83" s="36"/>
      <c r="D83" s="36"/>
      <c r="E83" s="181" t="s">
        <v>67</v>
      </c>
      <c r="F83" s="182"/>
      <c r="G83" s="182"/>
      <c r="H83" s="82">
        <f>+H69+H70+H72+H73+H74+H75+H76+H78+H79</f>
        <v>25</v>
      </c>
    </row>
    <row r="84" spans="1:11" ht="15.75">
      <c r="A84" s="130" t="s">
        <v>68</v>
      </c>
      <c r="B84" s="131"/>
      <c r="C84" s="131"/>
      <c r="D84" s="131"/>
      <c r="E84" s="170"/>
      <c r="F84" s="170"/>
      <c r="G84" s="170"/>
      <c r="H84" s="171"/>
    </row>
    <row r="85" spans="1:11" ht="15.75">
      <c r="A85" s="168"/>
      <c r="B85" s="169"/>
      <c r="C85" s="169"/>
      <c r="D85" s="169"/>
      <c r="E85" s="4" t="s">
        <v>51</v>
      </c>
      <c r="F85" s="4" t="s">
        <v>8</v>
      </c>
      <c r="G85" s="4" t="s">
        <v>7</v>
      </c>
      <c r="H85" s="76" t="s">
        <v>9</v>
      </c>
    </row>
    <row r="86" spans="1:11">
      <c r="A86" s="126" t="s">
        <v>69</v>
      </c>
      <c r="B86" s="127"/>
      <c r="C86" s="127"/>
      <c r="D86" s="127"/>
      <c r="E86" s="127"/>
      <c r="F86" s="37">
        <v>10</v>
      </c>
      <c r="G86" s="123"/>
      <c r="H86" s="80">
        <f>+F86*G86</f>
        <v>0</v>
      </c>
    </row>
    <row r="87" spans="1:11">
      <c r="A87" s="126" t="s">
        <v>70</v>
      </c>
      <c r="B87" s="127"/>
      <c r="C87" s="127"/>
      <c r="D87" s="127"/>
      <c r="E87" s="127"/>
      <c r="F87" s="37">
        <v>60</v>
      </c>
      <c r="G87" s="123"/>
      <c r="H87" s="80">
        <f>+F87*G87</f>
        <v>0</v>
      </c>
    </row>
    <row r="88" spans="1:11">
      <c r="A88" s="126" t="s">
        <v>71</v>
      </c>
      <c r="B88" s="127"/>
      <c r="C88" s="127"/>
      <c r="D88" s="127"/>
      <c r="E88" s="41" t="s">
        <v>53</v>
      </c>
      <c r="F88" s="37">
        <v>4</v>
      </c>
      <c r="G88" s="38">
        <v>1</v>
      </c>
      <c r="H88" s="80">
        <f>+F88*G88</f>
        <v>4</v>
      </c>
    </row>
    <row r="89" spans="1:11">
      <c r="A89" s="126" t="s">
        <v>72</v>
      </c>
      <c r="B89" s="127"/>
      <c r="C89" s="127"/>
      <c r="D89" s="127"/>
      <c r="E89" s="41" t="s">
        <v>53</v>
      </c>
      <c r="F89" s="37">
        <v>12</v>
      </c>
      <c r="G89" s="38">
        <v>1</v>
      </c>
      <c r="H89" s="80">
        <f t="shared" ref="H89:H91" si="5">+F89*G89</f>
        <v>12</v>
      </c>
    </row>
    <row r="90" spans="1:11">
      <c r="A90" s="126" t="s">
        <v>73</v>
      </c>
      <c r="B90" s="127"/>
      <c r="C90" s="127"/>
      <c r="D90" s="127"/>
      <c r="E90" s="41" t="s">
        <v>53</v>
      </c>
      <c r="F90" s="37">
        <v>3</v>
      </c>
      <c r="G90" s="38">
        <v>1</v>
      </c>
      <c r="H90" s="80">
        <f t="shared" si="5"/>
        <v>3</v>
      </c>
    </row>
    <row r="91" spans="1:11" ht="15.75" thickBot="1">
      <c r="A91" s="128" t="s">
        <v>74</v>
      </c>
      <c r="B91" s="129"/>
      <c r="C91" s="129"/>
      <c r="D91" s="129"/>
      <c r="E91" s="43" t="s">
        <v>53</v>
      </c>
      <c r="F91" s="42">
        <v>3</v>
      </c>
      <c r="G91" s="39">
        <v>1</v>
      </c>
      <c r="H91" s="80">
        <f t="shared" si="5"/>
        <v>3</v>
      </c>
    </row>
    <row r="92" spans="1:11" ht="15.75" thickBot="1">
      <c r="A92" s="9"/>
      <c r="B92" s="20"/>
      <c r="C92" s="9"/>
      <c r="D92" s="35"/>
      <c r="E92" s="31"/>
      <c r="F92" s="11"/>
      <c r="G92" s="81" t="s">
        <v>75</v>
      </c>
      <c r="H92" s="82">
        <f>+H83+H86+H87+H88+H89+H90+H91</f>
        <v>47</v>
      </c>
    </row>
    <row r="93" spans="1:11">
      <c r="A93" s="135" t="s">
        <v>76</v>
      </c>
      <c r="B93" s="135"/>
      <c r="C93" s="135"/>
      <c r="D93" s="135"/>
      <c r="E93" s="21"/>
      <c r="F93" s="9"/>
      <c r="G93" s="24"/>
      <c r="H93" s="15"/>
    </row>
    <row r="94" spans="1:11">
      <c r="A94" s="11" t="s">
        <v>77</v>
      </c>
      <c r="B94" s="20"/>
      <c r="C94" s="9"/>
      <c r="D94" s="15"/>
      <c r="E94" s="20"/>
      <c r="F94" s="9"/>
      <c r="G94" s="24"/>
      <c r="H94" s="15"/>
    </row>
    <row r="95" spans="1:11">
      <c r="A95" s="136" t="s">
        <v>78</v>
      </c>
      <c r="B95" s="136"/>
      <c r="C95" s="9"/>
      <c r="D95" s="15"/>
      <c r="E95" s="20"/>
      <c r="F95" s="9"/>
      <c r="G95" s="24"/>
      <c r="H95" s="15"/>
    </row>
    <row r="96" spans="1:11">
      <c r="A96" s="109" t="s">
        <v>79</v>
      </c>
      <c r="B96" s="20"/>
      <c r="C96" s="9"/>
      <c r="D96" s="15"/>
      <c r="E96" s="20"/>
      <c r="F96" s="9"/>
      <c r="G96" s="24"/>
      <c r="H96" s="15"/>
    </row>
    <row r="97" spans="1:8">
      <c r="A97" s="11" t="s">
        <v>80</v>
      </c>
      <c r="B97" s="20"/>
      <c r="C97" s="9"/>
      <c r="D97" s="15"/>
      <c r="E97" s="20"/>
      <c r="F97" s="9"/>
      <c r="G97" s="24"/>
      <c r="H97" s="15"/>
    </row>
    <row r="98" spans="1:8" ht="10.5" customHeight="1">
      <c r="A98" s="9"/>
      <c r="B98" s="20"/>
      <c r="C98" s="9"/>
      <c r="D98" s="15"/>
      <c r="E98" s="20"/>
      <c r="F98" s="9"/>
      <c r="G98" s="24"/>
      <c r="H98" s="15"/>
    </row>
    <row r="99" spans="1:8">
      <c r="A99" s="11" t="s">
        <v>81</v>
      </c>
      <c r="B99" s="20"/>
      <c r="C99" s="9"/>
      <c r="D99" s="15"/>
      <c r="E99" s="20"/>
      <c r="F99" s="9"/>
      <c r="G99" s="24"/>
      <c r="H99" s="15"/>
    </row>
    <row r="100" spans="1:8">
      <c r="A100" s="137" t="s">
        <v>82</v>
      </c>
      <c r="B100" s="137"/>
      <c r="C100" s="137"/>
      <c r="D100" s="15"/>
      <c r="E100" s="20"/>
      <c r="F100" s="9"/>
      <c r="G100" s="24"/>
      <c r="H100" s="15"/>
    </row>
    <row r="101" spans="1:8">
      <c r="A101" s="137" t="s">
        <v>83</v>
      </c>
      <c r="B101" s="137"/>
      <c r="C101" s="137"/>
      <c r="D101" s="137"/>
      <c r="E101" s="137"/>
      <c r="F101" s="9"/>
      <c r="G101" s="24"/>
      <c r="H101" s="15"/>
    </row>
    <row r="102" spans="1:8">
      <c r="A102" s="137" t="s">
        <v>84</v>
      </c>
      <c r="B102" s="137"/>
      <c r="C102" s="9"/>
      <c r="D102" s="15"/>
      <c r="E102" s="20"/>
      <c r="F102" s="9"/>
      <c r="G102" s="24"/>
      <c r="H102" s="15"/>
    </row>
  </sheetData>
  <sheetProtection sheet="1" objects="1" scenarios="1"/>
  <mergeCells count="46">
    <mergeCell ref="A84:H84"/>
    <mergeCell ref="A86:E86"/>
    <mergeCell ref="A88:D88"/>
    <mergeCell ref="A71:H71"/>
    <mergeCell ref="A73:E73"/>
    <mergeCell ref="A74:E74"/>
    <mergeCell ref="A75:E75"/>
    <mergeCell ref="A76:E76"/>
    <mergeCell ref="A82:B82"/>
    <mergeCell ref="A83:B83"/>
    <mergeCell ref="A79:E79"/>
    <mergeCell ref="A77:H77"/>
    <mergeCell ref="A78:E78"/>
    <mergeCell ref="A81:H81"/>
    <mergeCell ref="E83:G83"/>
    <mergeCell ref="A89:D89"/>
    <mergeCell ref="A90:D90"/>
    <mergeCell ref="A91:D91"/>
    <mergeCell ref="A85:D85"/>
    <mergeCell ref="A87:E87"/>
    <mergeCell ref="A66:D66"/>
    <mergeCell ref="E66:H66"/>
    <mergeCell ref="B17:E18"/>
    <mergeCell ref="A64:D64"/>
    <mergeCell ref="A7:A8"/>
    <mergeCell ref="A16:H16"/>
    <mergeCell ref="B7:D7"/>
    <mergeCell ref="E7:G7"/>
    <mergeCell ref="A63:G63"/>
    <mergeCell ref="E64:G64"/>
    <mergeCell ref="A6:H6"/>
    <mergeCell ref="A1:H2"/>
    <mergeCell ref="A3:H3"/>
    <mergeCell ref="B4:H4"/>
    <mergeCell ref="B5:H5"/>
    <mergeCell ref="A93:D93"/>
    <mergeCell ref="A95:B95"/>
    <mergeCell ref="A100:C100"/>
    <mergeCell ref="A101:E101"/>
    <mergeCell ref="A102:B102"/>
    <mergeCell ref="A69:D69"/>
    <mergeCell ref="A70:D70"/>
    <mergeCell ref="A68:D68"/>
    <mergeCell ref="A72:E72"/>
    <mergeCell ref="A67:H67"/>
    <mergeCell ref="F70:G70"/>
  </mergeCells>
  <pageMargins left="0.7" right="0.7" top="0.75" bottom="0.75" header="0.3" footer="0.3"/>
  <pageSetup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1507349F97B34FA4E34016231F3410" ma:contentTypeVersion="17" ma:contentTypeDescription="Crée un document." ma:contentTypeScope="" ma:versionID="049799b56d87fd5d639373053678668a">
  <xsd:schema xmlns:xsd="http://www.w3.org/2001/XMLSchema" xmlns:xs="http://www.w3.org/2001/XMLSchema" xmlns:p="http://schemas.microsoft.com/office/2006/metadata/properties" xmlns:ns2="59755705-ed0a-4bb4-9999-82bb760b1017" xmlns:ns3="0deac033-4e9e-453f-83ab-4157836ffbc1" targetNamespace="http://schemas.microsoft.com/office/2006/metadata/properties" ma:root="true" ma:fieldsID="a8bc14fa1853d44d0b455753c6fb127f" ns2:_="" ns3:_="">
    <xsd:import namespace="59755705-ed0a-4bb4-9999-82bb760b1017"/>
    <xsd:import namespace="0deac033-4e9e-453f-83ab-4157836ffb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55705-ed0a-4bb4-9999-82bb760b10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9e97a749-2ff4-4357-b34a-412657b145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eac033-4e9e-453f-83ab-4157836ffbc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0953892-b52b-417c-a1ed-dcb303929422}" ma:internalName="TaxCatchAll" ma:showField="CatchAllData" ma:web="0deac033-4e9e-453f-83ab-4157836ffb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eac033-4e9e-453f-83ab-4157836ffbc1" xsi:nil="true"/>
    <lcf76f155ced4ddcb4097134ff3c332f xmlns="59755705-ed0a-4bb4-9999-82bb760b101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DF2567-46FE-4534-9C81-8DB2A6BD46FD}"/>
</file>

<file path=customXml/itemProps2.xml><?xml version="1.0" encoding="utf-8"?>
<ds:datastoreItem xmlns:ds="http://schemas.openxmlformats.org/officeDocument/2006/customXml" ds:itemID="{92436E25-4ADA-4003-8780-41FE3A7DC96A}"/>
</file>

<file path=customXml/itemProps3.xml><?xml version="1.0" encoding="utf-8"?>
<ds:datastoreItem xmlns:ds="http://schemas.openxmlformats.org/officeDocument/2006/customXml" ds:itemID="{2D9B3BB7-F2D0-4CDC-947F-F6FF31AA0C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Francine L'Abbée</dc:creator>
  <cp:keywords/>
  <dc:description/>
  <cp:lastModifiedBy/>
  <cp:revision/>
  <dcterms:created xsi:type="dcterms:W3CDTF">2026-05-27T00:11:35Z</dcterms:created>
  <dcterms:modified xsi:type="dcterms:W3CDTF">2026-06-14T21:55:10Z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0x010100B21507349F97B34FA4E34016231F3410</vt:lpwstr>
  </property>
  <property fmtid="{D5CDD505-2E9C-101B-9397-08002B2CF9AE}" pid="3" name="MediaServiceImageTags">
    <vt:lpwstr/>
  </property>
</Properties>
</file>